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6750" firstSheet="1" activeTab="1"/>
  </bookViews>
  <sheets>
    <sheet name="Pavadinimas " sheetId="1" r:id="rId1"/>
    <sheet name="Veikla" sheetId="2" r:id="rId2"/>
    <sheet name="Lapas1" sheetId="3" r:id="rId3"/>
  </sheets>
  <definedNames>
    <definedName name="_xlnm.Print_Area" localSheetId="0">'Pavadinimas '!$A$1:$P$39</definedName>
    <definedName name="_xlnm.Print_Area" localSheetId="1">'Veikla'!$A$1:$AV$39</definedName>
  </definedNames>
  <calcPr fullCalcOnLoad="1"/>
</workbook>
</file>

<file path=xl/sharedStrings.xml><?xml version="1.0" encoding="utf-8"?>
<sst xmlns="http://schemas.openxmlformats.org/spreadsheetml/2006/main" count="96" uniqueCount="89">
  <si>
    <t>Iš jų vaikų ir jaunimo</t>
  </si>
  <si>
    <t>Profesionaliojo meno sklaida</t>
  </si>
  <si>
    <t xml:space="preserve">Iš jų vaikų ir jaunimo </t>
  </si>
  <si>
    <t>Iš jų etnokultūriniai renginiai</t>
  </si>
  <si>
    <t>Dalyviai ir lankytojai</t>
  </si>
  <si>
    <t>Iš viso renginių (1+3+4)</t>
  </si>
  <si>
    <t>Parodos</t>
  </si>
  <si>
    <t>Lankytojai</t>
  </si>
  <si>
    <t xml:space="preserve">Koncertai (klasikinės, džiazo muzikos) </t>
  </si>
  <si>
    <t>Spektakliai</t>
  </si>
  <si>
    <t>Visi renginiai (7+9+11)</t>
  </si>
  <si>
    <t>Visi lankytojai (8+10+12)</t>
  </si>
  <si>
    <t>Tautodailės ir kt. parodos</t>
  </si>
  <si>
    <t>Ekspedicijos</t>
  </si>
  <si>
    <t xml:space="preserve">Dalyviai </t>
  </si>
  <si>
    <t>Edukaciniai renginiai</t>
  </si>
  <si>
    <t>Kino filmai</t>
  </si>
  <si>
    <t>Pramoginės muzikos koncertai</t>
  </si>
  <si>
    <t xml:space="preserve">Kiti renginiai </t>
  </si>
  <si>
    <t>Mėgėjų meno kolektyvų koncertai, spektakliai</t>
  </si>
  <si>
    <t xml:space="preserve">Išvykose užsienyje (skaičiuojama 1 išvyka - 1 renginys) </t>
  </si>
  <si>
    <t xml:space="preserve">Dalyviai išvykose </t>
  </si>
  <si>
    <t>5. VEIKLA (skaičius)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</si>
  <si>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</si>
  <si>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</si>
  <si>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Kultūros įstaigoje </t>
  </si>
  <si>
    <t xml:space="preserve">                                                                                                                                </t>
  </si>
  <si>
    <t xml:space="preserve">Išvykose Lietuvoje (skaičiuojama 1 išvyka - 1 renginys) </t>
  </si>
  <si>
    <t>Meno kolektyvų, studijų, būrelių, klubų ir kt. lankytojai</t>
  </si>
  <si>
    <t>Iš jų rajoninės ir miesto šventės</t>
  </si>
  <si>
    <t xml:space="preserve">Iš jų dainų švenčių tęstinumą užtikrinantys renginiai </t>
  </si>
  <si>
    <t>Iš jų rajoninių ir miesto švenčių</t>
  </si>
  <si>
    <t>Iš jų etnokultūrinių renginių</t>
  </si>
  <si>
    <t>Iš jų dainų švenčių tęstinumą užtikrinačių renginių</t>
  </si>
  <si>
    <t>(savivaldybė)</t>
  </si>
  <si>
    <t>Visi renginiai  5+13+27</t>
  </si>
  <si>
    <t>Iš jų tarptautiniai konkursai, festivaliai</t>
  </si>
  <si>
    <t>Iš jų respublikiniai konkursai, festivaliai</t>
  </si>
  <si>
    <t>Iš jų regioniniai konkursai, festivaliai</t>
  </si>
  <si>
    <t>Iš jų rajoniniai konkursai, festivaliai</t>
  </si>
  <si>
    <t xml:space="preserve">Visi lankytojai ir dalyviai 2+6+14+29 </t>
  </si>
  <si>
    <t>Visi renginiai 15+17+19+21+23+25</t>
  </si>
  <si>
    <t>Visi lankytojai ir dalyviai  16+18+20+22+24+26+28</t>
  </si>
  <si>
    <t>Iš jų tarptautinių konkursų, festivalių</t>
  </si>
  <si>
    <t xml:space="preserve">Iš jų respublikinių konkursų, festivalių </t>
  </si>
  <si>
    <t xml:space="preserve">Iš jų regioninių konkursų, festivalių </t>
  </si>
  <si>
    <t xml:space="preserve">Iš jų rajoninių konkursų, festivalių </t>
  </si>
  <si>
    <t>Adresas</t>
  </si>
  <si>
    <t>Tel., el.p.</t>
  </si>
  <si>
    <t>intern. adresas</t>
  </si>
  <si>
    <t>Savininko teises ir pareigas įgyvendinanti institucija arba steigėjas</t>
  </si>
  <si>
    <t>Įstaiga, atliekanti kultūros funkcijas</t>
  </si>
  <si>
    <t>*Įstaiga, atliekanti kultūros funkcijas, t.y. vieta, kur gali ir vyksta kultūrinė veikla, išskyrus muziejus, bibliotekas, švietimo įstaigas, kino centrus, religines bendruomenes</t>
  </si>
  <si>
    <r>
      <rPr>
        <b/>
        <sz val="12"/>
        <color indexed="8"/>
        <rFont val="Times New Roman"/>
        <family val="1"/>
      </rPr>
      <t>Pateikiama iki vasario 15 d.</t>
    </r>
    <r>
      <rPr>
        <sz val="12"/>
        <color indexed="8"/>
        <rFont val="Times New Roman"/>
        <family val="1"/>
      </rPr>
      <t xml:space="preserve"> (Exel dokumentu)           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</si>
  <si>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el. paštu</t>
    </r>
    <r>
      <rPr>
        <sz val="12"/>
        <color indexed="8"/>
        <rFont val="Times New Roman"/>
        <family val="1"/>
      </rPr>
      <t xml:space="preserve">: j.aleknaviciene@llkc.lt    </t>
    </r>
  </si>
  <si>
    <r>
      <rPr>
        <sz val="12"/>
        <color indexed="8"/>
        <rFont val="Times New Roman"/>
        <family val="1"/>
      </rPr>
      <t xml:space="preserve">ir skanuota anketa su parašu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</t>
    </r>
  </si>
  <si>
    <r>
      <t xml:space="preserve">                                                    </t>
    </r>
    <r>
      <rPr>
        <b/>
        <sz val="12"/>
        <color indexed="8"/>
        <rFont val="Times New Roman"/>
        <family val="1"/>
      </rPr>
      <t xml:space="preserve">2015 M.  ĮSTAIGŲ, ATLIEKANČIŲ KULTŪRINES FUNKCIJAS* </t>
    </r>
    <r>
      <rPr>
        <b/>
        <i/>
        <sz val="12"/>
        <color indexed="10"/>
        <rFont val="Times New Roman"/>
        <family val="1"/>
      </rPr>
      <t>BENDRA</t>
    </r>
    <r>
      <rPr>
        <b/>
        <sz val="12"/>
        <color indexed="8"/>
        <rFont val="Times New Roman"/>
        <family val="1"/>
      </rPr>
      <t xml:space="preserve"> METINĖS VEIKLOS ATASKAITA</t>
    </r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</si>
  <si>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</si>
  <si>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</si>
  <si>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</si>
  <si>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</si>
  <si>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</si>
  <si>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</si>
  <si>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</si>
  <si>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</si>
  <si>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</si>
  <si>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</si>
  <si>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</si>
  <si>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Laibgalių k.c.</t>
  </si>
  <si>
    <t>Lukštų k.c.</t>
  </si>
  <si>
    <t>Martynonių k.c.</t>
  </si>
  <si>
    <t>Onuškio k.c.</t>
  </si>
  <si>
    <t>Obelių k.c.</t>
  </si>
  <si>
    <t>Panemunio k.c.</t>
  </si>
  <si>
    <t>Pakriaunių k.c</t>
  </si>
  <si>
    <t>Salų dvaro sodyba</t>
  </si>
  <si>
    <t>Suvainiškio k.c.</t>
  </si>
  <si>
    <t>PANDĖLIO  UDC ( kult. veiklos skyrius)</t>
  </si>
  <si>
    <t>Panemunėlio UDC ( kult. veiklos skyrius)</t>
  </si>
  <si>
    <t>Iš viso kaime:</t>
  </si>
  <si>
    <t>Žiobiškio k. c.</t>
  </si>
  <si>
    <t>o</t>
  </si>
  <si>
    <t>Kriaunų k. c.</t>
  </si>
  <si>
    <t>ROKIŠKIO RAJONO SAVIVALDYBĖ</t>
  </si>
  <si>
    <t>Respublikos g. 94, Rokiškis</t>
  </si>
  <si>
    <t>845871345; el.p. j.komkiene@post.rokiskis.lt</t>
  </si>
  <si>
    <t>www.rokiskis.lt</t>
  </si>
  <si>
    <t>Kultūros, turizmo ir ryšių su užsienio šalimis skyrius</t>
  </si>
  <si>
    <t>2016 m.vasario 1 d.    Nr............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</si>
</sst>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22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52" fillId="32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52" fillId="32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5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5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41" applyAlignment="1" applyProtection="1">
      <alignment horizontal="center"/>
      <protection/>
    </xf>
    <xf numFmtId="0" fontId="6" fillId="0" borderId="18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textRotation="90" wrapText="1"/>
    </xf>
    <xf numFmtId="0" fontId="3" fillId="0" borderId="11" xfId="0" applyFont="1" applyFill="1" applyBorder="1" applyAlignment="1">
      <alignment textRotation="90" wrapText="1"/>
    </xf>
    <xf numFmtId="0" fontId="7" fillId="0" borderId="18" xfId="0" applyFont="1" applyFill="1" applyBorder="1" applyAlignment="1">
      <alignment textRotation="90" wrapText="1"/>
    </xf>
    <xf numFmtId="0" fontId="7" fillId="0" borderId="11" xfId="0" applyFont="1" applyFill="1" applyBorder="1" applyAlignment="1">
      <alignment textRotation="90" wrapText="1"/>
    </xf>
    <xf numFmtId="0" fontId="5" fillId="0" borderId="18" xfId="0" applyFont="1" applyFill="1" applyBorder="1" applyAlignment="1">
      <alignment horizontal="center" textRotation="90" wrapText="1"/>
    </xf>
    <xf numFmtId="0" fontId="5" fillId="0" borderId="19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18" xfId="0" applyFont="1" applyFill="1" applyBorder="1" applyAlignment="1">
      <alignment horizontal="left" textRotation="90" wrapText="1"/>
    </xf>
    <xf numFmtId="0" fontId="5" fillId="0" borderId="19" xfId="0" applyFont="1" applyFill="1" applyBorder="1" applyAlignment="1">
      <alignment horizontal="left" textRotation="90" wrapText="1"/>
    </xf>
    <xf numFmtId="0" fontId="5" fillId="0" borderId="11" xfId="0" applyFont="1" applyFill="1" applyBorder="1" applyAlignment="1">
      <alignment horizontal="left" textRotation="90" wrapText="1"/>
    </xf>
    <xf numFmtId="0" fontId="13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textRotation="90" wrapText="1"/>
    </xf>
    <xf numFmtId="0" fontId="7" fillId="0" borderId="11" xfId="0" applyFont="1" applyFill="1" applyBorder="1" applyAlignment="1">
      <alignment horizontal="left" vertical="top" textRotation="90" wrapText="1"/>
    </xf>
    <xf numFmtId="0" fontId="3" fillId="0" borderId="18" xfId="0" applyFont="1" applyFill="1" applyBorder="1" applyAlignment="1">
      <alignment horizontal="left" vertical="top" textRotation="90" wrapText="1"/>
    </xf>
    <xf numFmtId="0" fontId="3" fillId="0" borderId="11" xfId="0" applyFont="1" applyFill="1" applyBorder="1" applyAlignment="1">
      <alignment horizontal="left" vertical="top" textRotation="90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textRotation="90" wrapText="1"/>
    </xf>
    <xf numFmtId="0" fontId="4" fillId="0" borderId="19" xfId="0" applyFont="1" applyFill="1" applyBorder="1" applyAlignment="1">
      <alignment horizontal="left" textRotation="90" wrapText="1"/>
    </xf>
    <xf numFmtId="0" fontId="4" fillId="0" borderId="11" xfId="0" applyFont="1" applyFill="1" applyBorder="1" applyAlignment="1">
      <alignment horizontal="left" textRotation="90" wrapText="1"/>
    </xf>
    <xf numFmtId="0" fontId="7" fillId="0" borderId="18" xfId="0" applyFont="1" applyFill="1" applyBorder="1" applyAlignment="1">
      <alignment vertical="top" textRotation="90" wrapText="1"/>
    </xf>
    <xf numFmtId="0" fontId="7" fillId="0" borderId="11" xfId="0" applyFont="1" applyFill="1" applyBorder="1" applyAlignment="1">
      <alignment vertical="top" textRotation="90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kiskis.l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0">
      <selection activeCell="C12" sqref="C12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14.8515625" style="0" customWidth="1"/>
  </cols>
  <sheetData>
    <row r="1" spans="1:15" ht="15" customHeight="1">
      <c r="A1" s="1" t="s">
        <v>23</v>
      </c>
      <c r="J1" s="61"/>
      <c r="K1" s="61"/>
      <c r="L1" s="61"/>
      <c r="M1" s="61"/>
      <c r="N1" s="61"/>
      <c r="O1" s="61"/>
    </row>
    <row r="2" spans="1:15" ht="15.75">
      <c r="A2" s="1"/>
      <c r="K2" s="13"/>
      <c r="L2" s="13"/>
      <c r="M2" s="13"/>
      <c r="N2" s="13"/>
      <c r="O2" s="13"/>
    </row>
    <row r="3" spans="1:15" ht="15.75">
      <c r="A3" s="1"/>
      <c r="K3" s="13"/>
      <c r="L3" s="13"/>
      <c r="M3" s="13"/>
      <c r="N3" s="13"/>
      <c r="O3" s="13"/>
    </row>
    <row r="4" spans="1:15" ht="15.75">
      <c r="A4" s="1"/>
      <c r="B4" s="75" t="s">
        <v>83</v>
      </c>
      <c r="C4" s="75"/>
      <c r="D4" s="75"/>
      <c r="E4" s="75"/>
      <c r="F4" s="75"/>
      <c r="G4" s="75"/>
      <c r="K4" s="13"/>
      <c r="L4" s="13"/>
      <c r="M4" s="13"/>
      <c r="N4" s="13"/>
      <c r="O4" s="13"/>
    </row>
    <row r="5" spans="1:15" ht="15.75">
      <c r="A5" s="1"/>
      <c r="C5" s="17" t="s">
        <v>34</v>
      </c>
      <c r="K5" s="13"/>
      <c r="L5" s="13"/>
      <c r="M5" s="13"/>
      <c r="N5" s="13"/>
      <c r="O5" s="13"/>
    </row>
    <row r="6" spans="1:15" ht="15.75">
      <c r="A6" s="1"/>
      <c r="C6" s="17"/>
      <c r="K6" s="13"/>
      <c r="L6" s="13"/>
      <c r="M6" s="13"/>
      <c r="N6" s="13"/>
      <c r="O6" s="13"/>
    </row>
    <row r="7" spans="1:3" ht="15">
      <c r="A7" s="2"/>
      <c r="C7" s="17"/>
    </row>
    <row r="8" spans="1:11" ht="15.75">
      <c r="A8" s="11"/>
      <c r="B8" s="12"/>
      <c r="C8" s="17"/>
      <c r="D8" s="12"/>
      <c r="E8" s="11"/>
      <c r="F8" s="11"/>
      <c r="G8" s="11"/>
      <c r="H8" s="11"/>
      <c r="I8" s="11"/>
      <c r="J8" s="11"/>
      <c r="K8" s="11"/>
    </row>
    <row r="9" spans="1:15" ht="15.75">
      <c r="A9" s="12"/>
      <c r="B9" s="11"/>
      <c r="C9" s="1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1" ht="15.75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ht="15.75">
      <c r="A11" s="14" t="s">
        <v>56</v>
      </c>
      <c r="B11" s="11"/>
      <c r="C11" s="11"/>
      <c r="D11" s="11"/>
      <c r="E11" s="11"/>
      <c r="F11" s="11"/>
      <c r="G11" s="11"/>
      <c r="H11" s="11"/>
      <c r="I11" s="11"/>
      <c r="J11" s="58"/>
      <c r="K11" s="58"/>
      <c r="L11" s="59"/>
    </row>
    <row r="12" spans="1:11" ht="15.75">
      <c r="A12" s="15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.75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11" t="s">
        <v>26</v>
      </c>
      <c r="B14" s="11"/>
      <c r="C14" s="11"/>
      <c r="D14" s="11"/>
      <c r="E14" s="11"/>
      <c r="F14" s="11"/>
      <c r="G14" s="76" t="s">
        <v>88</v>
      </c>
      <c r="H14" s="76"/>
      <c r="I14" s="76"/>
      <c r="J14" s="11"/>
      <c r="K14" s="11"/>
    </row>
    <row r="15" spans="1:11" ht="15.75">
      <c r="A15" s="11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25" ht="15.75">
      <c r="A17" s="36" t="s">
        <v>53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75">
      <c r="A18" s="37" t="s">
        <v>55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30" customFormat="1" ht="14.25" customHeight="1">
      <c r="A19" s="38" t="s">
        <v>54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5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16" ht="15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P22" s="19"/>
    </row>
    <row r="23" spans="1:16" ht="15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P23" s="19"/>
    </row>
    <row r="24" spans="1:16" ht="15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  <c r="M24" s="35"/>
      <c r="N24" s="35"/>
      <c r="O24" s="35"/>
      <c r="P24" s="35"/>
    </row>
    <row r="25" spans="1:14" s="22" customFormat="1" ht="12.75">
      <c r="A25" s="23"/>
      <c r="B25" s="20"/>
      <c r="C25" s="21" t="s">
        <v>47</v>
      </c>
      <c r="D25" s="20"/>
      <c r="E25" s="20"/>
      <c r="F25" s="20"/>
      <c r="G25" s="20"/>
      <c r="H25" s="20" t="s">
        <v>48</v>
      </c>
      <c r="I25" s="20"/>
      <c r="J25" s="20"/>
      <c r="K25" s="20"/>
      <c r="M25" s="24" t="s">
        <v>49</v>
      </c>
      <c r="N25" s="24"/>
    </row>
    <row r="26" spans="1:15" ht="15.75">
      <c r="A26" s="16" t="s">
        <v>84</v>
      </c>
      <c r="B26" s="16"/>
      <c r="C26" s="16"/>
      <c r="D26" s="16"/>
      <c r="E26" s="16"/>
      <c r="F26" s="16"/>
      <c r="G26" s="16" t="s">
        <v>85</v>
      </c>
      <c r="H26" s="16"/>
      <c r="I26" s="16"/>
      <c r="J26" s="16"/>
      <c r="K26" s="11"/>
      <c r="M26" s="77" t="s">
        <v>86</v>
      </c>
      <c r="N26" s="75"/>
      <c r="O26" s="75"/>
    </row>
    <row r="27" spans="1:11" ht="15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6" ht="15.75" customHeight="1">
      <c r="A28" s="65" t="s">
        <v>50</v>
      </c>
      <c r="B28" s="66"/>
      <c r="C28" s="66"/>
      <c r="D28" s="66"/>
      <c r="E28" s="66"/>
      <c r="F28" s="66"/>
      <c r="G28" s="66"/>
      <c r="H28" s="67"/>
      <c r="I28" s="71" t="s">
        <v>87</v>
      </c>
      <c r="J28" s="71"/>
      <c r="K28" s="71"/>
      <c r="L28" s="71"/>
      <c r="M28" s="71"/>
      <c r="N28" s="71"/>
      <c r="O28" s="71"/>
      <c r="P28" s="72"/>
    </row>
    <row r="29" spans="1:16" ht="15.75" customHeight="1">
      <c r="A29" s="68"/>
      <c r="B29" s="69"/>
      <c r="C29" s="69"/>
      <c r="D29" s="69"/>
      <c r="E29" s="69"/>
      <c r="F29" s="69"/>
      <c r="G29" s="69"/>
      <c r="H29" s="70"/>
      <c r="I29" s="73"/>
      <c r="J29" s="73"/>
      <c r="K29" s="73"/>
      <c r="L29" s="73"/>
      <c r="M29" s="73"/>
      <c r="N29" s="73"/>
      <c r="O29" s="73"/>
      <c r="P29" s="74"/>
    </row>
    <row r="30" spans="1:15" ht="15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M30" s="64"/>
      <c r="N30" s="64"/>
      <c r="O30" s="64"/>
    </row>
    <row r="31" spans="1:11" ht="15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6" ht="15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25"/>
      <c r="M34" s="25"/>
      <c r="N34" s="25"/>
      <c r="O34" s="25"/>
      <c r="P34" s="25"/>
    </row>
    <row r="35" spans="1:17" s="26" customFormat="1" ht="15">
      <c r="A35" s="27" t="s">
        <v>52</v>
      </c>
      <c r="B35" s="27"/>
      <c r="C35" s="27"/>
      <c r="D35" s="27"/>
      <c r="E35" s="27"/>
      <c r="F35" s="28"/>
      <c r="G35" s="28"/>
      <c r="H35" s="28"/>
      <c r="I35" s="28"/>
      <c r="J35" s="28"/>
      <c r="K35" s="28"/>
      <c r="L35" s="27"/>
      <c r="Q35" s="29"/>
    </row>
    <row r="36" spans="1:11" ht="15.75">
      <c r="A36" s="16"/>
      <c r="B36" s="16"/>
      <c r="C36" s="16"/>
      <c r="D36" s="16"/>
      <c r="E36" s="16"/>
      <c r="F36" s="11"/>
      <c r="G36" s="11"/>
      <c r="H36" s="11"/>
      <c r="I36" s="11"/>
      <c r="J36" s="11"/>
      <c r="K36" s="11"/>
    </row>
    <row r="37" spans="1:11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5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5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5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</sheetData>
  <sheetProtection/>
  <mergeCells count="8">
    <mergeCell ref="J1:O1"/>
    <mergeCell ref="D9:O9"/>
    <mergeCell ref="M30:O30"/>
    <mergeCell ref="A28:H29"/>
    <mergeCell ref="I28:P29"/>
    <mergeCell ref="B4:G4"/>
    <mergeCell ref="G14:I14"/>
    <mergeCell ref="M26:O26"/>
  </mergeCells>
  <hyperlinks>
    <hyperlink ref="M26" r:id="rId1" display="www.rokiskis.lt"/>
  </hyperlinks>
  <printOptions/>
  <pageMargins left="0.7" right="0.7" top="0.75" bottom="0.75" header="0.3" footer="0.3"/>
  <pageSetup fitToHeight="0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2"/>
  <sheetViews>
    <sheetView tabSelected="1" workbookViewId="0" topLeftCell="A6">
      <selection activeCell="F26" sqref="F26"/>
    </sheetView>
  </sheetViews>
  <sheetFormatPr defaultColWidth="9.140625" defaultRowHeight="15"/>
  <cols>
    <col min="1" max="1" width="19.421875" style="7" customWidth="1"/>
    <col min="2" max="2" width="5.8515625" style="7" customWidth="1"/>
    <col min="3" max="3" width="6.57421875" style="7" customWidth="1"/>
    <col min="4" max="4" width="8.7109375" style="7" customWidth="1"/>
    <col min="5" max="5" width="9.140625" style="7" customWidth="1"/>
    <col min="6" max="6" width="6.28125" style="7" customWidth="1"/>
    <col min="7" max="7" width="7.00390625" style="7" customWidth="1"/>
    <col min="8" max="8" width="5.28125" style="7" customWidth="1"/>
    <col min="9" max="9" width="4.28125" style="7" customWidth="1"/>
    <col min="10" max="10" width="6.140625" style="7" customWidth="1"/>
    <col min="11" max="11" width="5.8515625" style="7" customWidth="1"/>
    <col min="12" max="12" width="4.8515625" style="7" customWidth="1"/>
    <col min="13" max="13" width="6.00390625" style="7" customWidth="1"/>
    <col min="14" max="15" width="6.28125" style="7" customWidth="1"/>
    <col min="16" max="16" width="5.140625" style="7" customWidth="1"/>
    <col min="17" max="17" width="5.8515625" style="7" customWidth="1"/>
    <col min="18" max="18" width="4.28125" style="7" customWidth="1"/>
    <col min="19" max="19" width="5.00390625" style="7" customWidth="1"/>
    <col min="20" max="20" width="4.8515625" style="7" customWidth="1"/>
    <col min="21" max="21" width="7.140625" style="7" customWidth="1"/>
    <col min="22" max="23" width="4.421875" style="7" customWidth="1"/>
    <col min="24" max="24" width="5.57421875" style="7" customWidth="1"/>
    <col min="25" max="26" width="6.00390625" style="7" customWidth="1"/>
    <col min="27" max="27" width="8.140625" style="7" customWidth="1"/>
    <col min="28" max="28" width="6.00390625" style="7" customWidth="1"/>
    <col min="29" max="29" width="7.57421875" style="7" customWidth="1"/>
    <col min="30" max="30" width="8.00390625" style="7" customWidth="1"/>
    <col min="31" max="31" width="6.421875" style="7" customWidth="1"/>
    <col min="32" max="32" width="5.140625" style="7" customWidth="1"/>
    <col min="33" max="33" width="5.7109375" style="7" customWidth="1"/>
    <col min="34" max="34" width="5.28125" style="7" customWidth="1"/>
    <col min="35" max="35" width="6.8515625" style="7" customWidth="1"/>
    <col min="36" max="39" width="6.140625" style="7" customWidth="1"/>
    <col min="40" max="40" width="7.140625" style="7" customWidth="1"/>
    <col min="41" max="41" width="7.00390625" style="7" customWidth="1"/>
    <col min="42" max="47" width="5.8515625" style="7" customWidth="1"/>
    <col min="48" max="48" width="5.57421875" style="7" customWidth="1"/>
    <col min="49" max="16384" width="9.140625" style="7" customWidth="1"/>
  </cols>
  <sheetData>
    <row r="1" spans="1:83" s="8" customFormat="1" ht="36" customHeight="1">
      <c r="A1" s="91" t="s">
        <v>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</row>
    <row r="2" spans="1:48" s="8" customFormat="1" ht="30.75" customHeight="1">
      <c r="A2" s="98" t="s">
        <v>51</v>
      </c>
      <c r="B2" s="92" t="s">
        <v>19</v>
      </c>
      <c r="C2" s="93"/>
      <c r="D2" s="93"/>
      <c r="E2" s="93"/>
      <c r="F2" s="93"/>
      <c r="G2" s="94"/>
      <c r="H2" s="105" t="s">
        <v>1</v>
      </c>
      <c r="I2" s="106"/>
      <c r="J2" s="106"/>
      <c r="K2" s="106"/>
      <c r="L2" s="106"/>
      <c r="M2" s="106"/>
      <c r="N2" s="106"/>
      <c r="O2" s="107"/>
      <c r="P2" s="92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4"/>
      <c r="AE2" s="111" t="s">
        <v>35</v>
      </c>
      <c r="AF2" s="88" t="s">
        <v>2</v>
      </c>
      <c r="AG2" s="85" t="s">
        <v>29</v>
      </c>
      <c r="AH2" s="88" t="s">
        <v>3</v>
      </c>
      <c r="AI2" s="88" t="s">
        <v>30</v>
      </c>
      <c r="AJ2" s="78" t="s">
        <v>36</v>
      </c>
      <c r="AK2" s="78" t="s">
        <v>37</v>
      </c>
      <c r="AL2" s="85" t="s">
        <v>38</v>
      </c>
      <c r="AM2" s="85" t="s">
        <v>39</v>
      </c>
      <c r="AN2" s="111" t="s">
        <v>40</v>
      </c>
      <c r="AO2" s="88" t="s">
        <v>0</v>
      </c>
      <c r="AP2" s="85" t="s">
        <v>31</v>
      </c>
      <c r="AQ2" s="88" t="s">
        <v>32</v>
      </c>
      <c r="AR2" s="88" t="s">
        <v>33</v>
      </c>
      <c r="AS2" s="78" t="s">
        <v>43</v>
      </c>
      <c r="AT2" s="78" t="s">
        <v>44</v>
      </c>
      <c r="AU2" s="85" t="s">
        <v>45</v>
      </c>
      <c r="AV2" s="85" t="s">
        <v>46</v>
      </c>
    </row>
    <row r="3" spans="1:49" s="9" customFormat="1" ht="15" customHeight="1" hidden="1">
      <c r="A3" s="99"/>
      <c r="B3" s="95"/>
      <c r="C3" s="96"/>
      <c r="D3" s="96"/>
      <c r="E3" s="96"/>
      <c r="F3" s="96"/>
      <c r="G3" s="97"/>
      <c r="H3" s="108"/>
      <c r="I3" s="109"/>
      <c r="J3" s="109"/>
      <c r="K3" s="109"/>
      <c r="L3" s="109"/>
      <c r="M3" s="109"/>
      <c r="N3" s="109"/>
      <c r="O3" s="110"/>
      <c r="P3" s="95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7"/>
      <c r="AE3" s="112"/>
      <c r="AF3" s="89"/>
      <c r="AG3" s="86"/>
      <c r="AH3" s="89"/>
      <c r="AI3" s="89"/>
      <c r="AJ3" s="79"/>
      <c r="AK3" s="79"/>
      <c r="AL3" s="86"/>
      <c r="AM3" s="86"/>
      <c r="AN3" s="112"/>
      <c r="AO3" s="89"/>
      <c r="AP3" s="86"/>
      <c r="AQ3" s="89"/>
      <c r="AR3" s="89"/>
      <c r="AS3" s="79"/>
      <c r="AT3" s="79"/>
      <c r="AU3" s="86"/>
      <c r="AV3" s="86"/>
      <c r="AW3" s="18"/>
    </row>
    <row r="4" spans="1:83" s="8" customFormat="1" ht="48" customHeight="1">
      <c r="A4" s="99"/>
      <c r="B4" s="81" t="s">
        <v>25</v>
      </c>
      <c r="C4" s="101" t="s">
        <v>4</v>
      </c>
      <c r="D4" s="81" t="s">
        <v>27</v>
      </c>
      <c r="E4" s="81" t="s">
        <v>20</v>
      </c>
      <c r="F4" s="83" t="s">
        <v>5</v>
      </c>
      <c r="G4" s="114" t="s">
        <v>21</v>
      </c>
      <c r="H4" s="81" t="s">
        <v>6</v>
      </c>
      <c r="I4" s="81" t="s">
        <v>7</v>
      </c>
      <c r="J4" s="81" t="s">
        <v>8</v>
      </c>
      <c r="K4" s="81" t="s">
        <v>7</v>
      </c>
      <c r="L4" s="81" t="s">
        <v>9</v>
      </c>
      <c r="M4" s="81" t="s">
        <v>7</v>
      </c>
      <c r="N4" s="83" t="s">
        <v>10</v>
      </c>
      <c r="O4" s="83" t="s">
        <v>11</v>
      </c>
      <c r="P4" s="103" t="s">
        <v>12</v>
      </c>
      <c r="Q4" s="81" t="s">
        <v>7</v>
      </c>
      <c r="R4" s="81" t="s">
        <v>13</v>
      </c>
      <c r="S4" s="81" t="s">
        <v>14</v>
      </c>
      <c r="T4" s="81" t="s">
        <v>15</v>
      </c>
      <c r="U4" s="81" t="s">
        <v>4</v>
      </c>
      <c r="V4" s="81" t="s">
        <v>16</v>
      </c>
      <c r="W4" s="81" t="s">
        <v>7</v>
      </c>
      <c r="X4" s="81" t="s">
        <v>17</v>
      </c>
      <c r="Y4" s="81" t="s">
        <v>4</v>
      </c>
      <c r="Z4" s="81" t="s">
        <v>18</v>
      </c>
      <c r="AA4" s="81" t="s">
        <v>4</v>
      </c>
      <c r="AB4" s="83" t="s">
        <v>41</v>
      </c>
      <c r="AC4" s="81" t="s">
        <v>28</v>
      </c>
      <c r="AD4" s="83" t="s">
        <v>42</v>
      </c>
      <c r="AE4" s="112"/>
      <c r="AF4" s="89"/>
      <c r="AG4" s="86"/>
      <c r="AH4" s="89"/>
      <c r="AI4" s="89"/>
      <c r="AJ4" s="79"/>
      <c r="AK4" s="79"/>
      <c r="AL4" s="86"/>
      <c r="AM4" s="86"/>
      <c r="AN4" s="112"/>
      <c r="AO4" s="89"/>
      <c r="AP4" s="86"/>
      <c r="AQ4" s="89"/>
      <c r="AR4" s="89"/>
      <c r="AS4" s="79"/>
      <c r="AT4" s="79"/>
      <c r="AU4" s="86"/>
      <c r="AV4" s="86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s="8" customFormat="1" ht="105.75" customHeight="1">
      <c r="A5" s="100"/>
      <c r="B5" s="82"/>
      <c r="C5" s="102"/>
      <c r="D5" s="82"/>
      <c r="E5" s="82"/>
      <c r="F5" s="84"/>
      <c r="G5" s="115"/>
      <c r="H5" s="82"/>
      <c r="I5" s="82"/>
      <c r="J5" s="82"/>
      <c r="K5" s="82"/>
      <c r="L5" s="82"/>
      <c r="M5" s="82"/>
      <c r="N5" s="84"/>
      <c r="O5" s="84"/>
      <c r="P5" s="104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4"/>
      <c r="AC5" s="82"/>
      <c r="AD5" s="84"/>
      <c r="AE5" s="113"/>
      <c r="AF5" s="90"/>
      <c r="AG5" s="87"/>
      <c r="AH5" s="90"/>
      <c r="AI5" s="90"/>
      <c r="AJ5" s="80"/>
      <c r="AK5" s="80"/>
      <c r="AL5" s="87"/>
      <c r="AM5" s="87"/>
      <c r="AN5" s="113"/>
      <c r="AO5" s="90"/>
      <c r="AP5" s="87"/>
      <c r="AQ5" s="90"/>
      <c r="AR5" s="90"/>
      <c r="AS5" s="80"/>
      <c r="AT5" s="80"/>
      <c r="AU5" s="87"/>
      <c r="AV5" s="87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</row>
    <row r="6" spans="1:83" s="8" customFormat="1" ht="17.25" customHeight="1">
      <c r="A6" s="3"/>
      <c r="B6" s="4">
        <v>1</v>
      </c>
      <c r="C6" s="4">
        <v>2</v>
      </c>
      <c r="D6" s="4">
        <v>3</v>
      </c>
      <c r="E6" s="4">
        <v>4</v>
      </c>
      <c r="F6" s="5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5">
        <v>15</v>
      </c>
      <c r="Q6" s="5">
        <v>16</v>
      </c>
      <c r="R6" s="5">
        <v>17</v>
      </c>
      <c r="S6" s="5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6">
        <v>27</v>
      </c>
      <c r="AC6" s="4">
        <v>28</v>
      </c>
      <c r="AD6" s="4">
        <v>29</v>
      </c>
      <c r="AE6" s="5">
        <v>30</v>
      </c>
      <c r="AF6" s="5">
        <v>31</v>
      </c>
      <c r="AG6" s="5">
        <v>32</v>
      </c>
      <c r="AH6" s="5">
        <v>33</v>
      </c>
      <c r="AI6" s="4">
        <v>34</v>
      </c>
      <c r="AJ6" s="4">
        <v>35</v>
      </c>
      <c r="AK6" s="4">
        <v>36</v>
      </c>
      <c r="AL6" s="4">
        <v>37</v>
      </c>
      <c r="AM6" s="4">
        <v>38</v>
      </c>
      <c r="AN6" s="5">
        <v>39</v>
      </c>
      <c r="AO6" s="5">
        <v>40</v>
      </c>
      <c r="AP6" s="5">
        <v>41</v>
      </c>
      <c r="AQ6" s="5">
        <v>42</v>
      </c>
      <c r="AR6" s="5">
        <v>43</v>
      </c>
      <c r="AS6" s="5">
        <v>44</v>
      </c>
      <c r="AT6" s="5">
        <v>45</v>
      </c>
      <c r="AU6" s="5">
        <v>46</v>
      </c>
      <c r="AV6" s="4">
        <v>47</v>
      </c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s="8" customFormat="1" ht="21" customHeight="1">
      <c r="A7" s="41" t="s">
        <v>57</v>
      </c>
      <c r="B7" s="45">
        <v>5</v>
      </c>
      <c r="C7" s="45">
        <v>152</v>
      </c>
      <c r="D7" s="45">
        <v>5</v>
      </c>
      <c r="E7" s="45">
        <v>0</v>
      </c>
      <c r="F7" s="45">
        <v>10</v>
      </c>
      <c r="G7" s="45">
        <v>41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4</v>
      </c>
      <c r="U7" s="45">
        <v>68</v>
      </c>
      <c r="V7" s="45">
        <v>0</v>
      </c>
      <c r="W7" s="45">
        <v>0</v>
      </c>
      <c r="X7" s="45">
        <v>1</v>
      </c>
      <c r="Y7" s="45">
        <v>30</v>
      </c>
      <c r="Z7" s="45">
        <v>25</v>
      </c>
      <c r="AA7" s="45">
        <v>248</v>
      </c>
      <c r="AB7" s="45">
        <v>30</v>
      </c>
      <c r="AC7" s="46">
        <v>418</v>
      </c>
      <c r="AD7" s="45">
        <v>764</v>
      </c>
      <c r="AE7" s="45">
        <v>40</v>
      </c>
      <c r="AF7" s="45">
        <v>25</v>
      </c>
      <c r="AG7" s="45">
        <v>0</v>
      </c>
      <c r="AH7" s="45">
        <v>4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v>957</v>
      </c>
      <c r="AO7" s="45">
        <v>360</v>
      </c>
      <c r="AP7" s="45">
        <v>0</v>
      </c>
      <c r="AQ7" s="45">
        <v>24</v>
      </c>
      <c r="AR7" s="45">
        <v>0</v>
      </c>
      <c r="AS7" s="45">
        <v>0</v>
      </c>
      <c r="AT7" s="45">
        <v>0</v>
      </c>
      <c r="AU7" s="45">
        <v>0</v>
      </c>
      <c r="AV7" s="45">
        <v>0</v>
      </c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48" ht="18" customHeight="1">
      <c r="A8" s="41" t="s">
        <v>58</v>
      </c>
      <c r="B8" s="45">
        <v>11</v>
      </c>
      <c r="C8" s="45">
        <v>330</v>
      </c>
      <c r="D8" s="45">
        <v>12</v>
      </c>
      <c r="E8" s="45">
        <v>0</v>
      </c>
      <c r="F8" s="45">
        <v>23</v>
      </c>
      <c r="G8" s="45">
        <v>96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1</v>
      </c>
      <c r="Q8" s="45">
        <v>20</v>
      </c>
      <c r="R8" s="45">
        <v>0</v>
      </c>
      <c r="S8" s="45">
        <v>0</v>
      </c>
      <c r="T8" s="45">
        <v>2</v>
      </c>
      <c r="U8" s="45">
        <v>20</v>
      </c>
      <c r="V8" s="45">
        <v>0</v>
      </c>
      <c r="W8" s="45">
        <v>0</v>
      </c>
      <c r="X8" s="45">
        <v>2</v>
      </c>
      <c r="Y8" s="45">
        <v>40</v>
      </c>
      <c r="Z8" s="45">
        <v>5</v>
      </c>
      <c r="AA8" s="45">
        <v>120</v>
      </c>
      <c r="AB8" s="45">
        <v>10</v>
      </c>
      <c r="AC8" s="45">
        <v>616</v>
      </c>
      <c r="AD8" s="45">
        <v>816</v>
      </c>
      <c r="AE8" s="45">
        <v>37</v>
      </c>
      <c r="AF8" s="45">
        <v>1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1242</v>
      </c>
      <c r="AO8" s="45">
        <v>16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</row>
    <row r="9" spans="1:48" ht="20.25" customHeight="1">
      <c r="A9" s="41" t="s">
        <v>59</v>
      </c>
      <c r="B9" s="47">
        <v>19</v>
      </c>
      <c r="C9" s="47">
        <v>533</v>
      </c>
      <c r="D9" s="47">
        <v>40</v>
      </c>
      <c r="E9" s="47">
        <v>1</v>
      </c>
      <c r="F9" s="47">
        <v>60</v>
      </c>
      <c r="G9" s="47">
        <v>162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2</v>
      </c>
      <c r="Q9" s="47">
        <v>200</v>
      </c>
      <c r="R9" s="47">
        <v>0</v>
      </c>
      <c r="S9" s="47">
        <v>0</v>
      </c>
      <c r="T9" s="47">
        <v>65</v>
      </c>
      <c r="U9" s="47">
        <v>1402</v>
      </c>
      <c r="V9" s="47">
        <v>0</v>
      </c>
      <c r="W9" s="47">
        <v>0</v>
      </c>
      <c r="X9" s="47">
        <v>2</v>
      </c>
      <c r="Y9" s="47">
        <v>90</v>
      </c>
      <c r="Z9" s="47">
        <v>48</v>
      </c>
      <c r="AA9" s="47">
        <v>1392</v>
      </c>
      <c r="AB9" s="47">
        <v>117</v>
      </c>
      <c r="AC9" s="47">
        <v>956</v>
      </c>
      <c r="AD9" s="47">
        <v>4040</v>
      </c>
      <c r="AE9" s="47">
        <v>177</v>
      </c>
      <c r="AF9" s="47">
        <v>4</v>
      </c>
      <c r="AG9" s="47">
        <v>0</v>
      </c>
      <c r="AH9" s="47">
        <v>1</v>
      </c>
      <c r="AI9" s="47">
        <v>0</v>
      </c>
      <c r="AJ9" s="47">
        <v>0</v>
      </c>
      <c r="AK9" s="47">
        <v>0</v>
      </c>
      <c r="AL9" s="47">
        <v>1</v>
      </c>
      <c r="AM9" s="47">
        <v>1</v>
      </c>
      <c r="AN9" s="47">
        <v>4735</v>
      </c>
      <c r="AO9" s="47">
        <v>330</v>
      </c>
      <c r="AP9" s="47">
        <v>0</v>
      </c>
      <c r="AQ9" s="47">
        <v>30</v>
      </c>
      <c r="AR9" s="47">
        <v>0</v>
      </c>
      <c r="AS9" s="47">
        <v>0</v>
      </c>
      <c r="AT9" s="47">
        <v>0</v>
      </c>
      <c r="AU9" s="47">
        <v>40</v>
      </c>
      <c r="AV9" s="47">
        <v>35</v>
      </c>
    </row>
    <row r="10" spans="1:48" ht="18" customHeight="1">
      <c r="A10" s="41" t="s">
        <v>60</v>
      </c>
      <c r="B10" s="45">
        <v>7</v>
      </c>
      <c r="C10" s="46">
        <v>523</v>
      </c>
      <c r="D10" s="45">
        <v>7</v>
      </c>
      <c r="E10" s="45">
        <v>0</v>
      </c>
      <c r="F10" s="45">
        <v>14</v>
      </c>
      <c r="G10" s="46">
        <v>84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6</v>
      </c>
      <c r="Q10" s="45">
        <v>830</v>
      </c>
      <c r="R10" s="45">
        <v>0</v>
      </c>
      <c r="S10" s="45">
        <v>0</v>
      </c>
      <c r="T10" s="45">
        <v>1</v>
      </c>
      <c r="U10" s="45">
        <v>13</v>
      </c>
      <c r="V10" s="45">
        <v>0</v>
      </c>
      <c r="W10" s="45">
        <v>0</v>
      </c>
      <c r="X10" s="45">
        <v>0</v>
      </c>
      <c r="Y10" s="45">
        <v>0</v>
      </c>
      <c r="Z10" s="45">
        <v>34</v>
      </c>
      <c r="AA10" s="46">
        <v>729</v>
      </c>
      <c r="AB10" s="45">
        <v>41</v>
      </c>
      <c r="AC10" s="45">
        <v>2016</v>
      </c>
      <c r="AD10" s="45">
        <v>3588</v>
      </c>
      <c r="AE10" s="45">
        <v>55</v>
      </c>
      <c r="AF10" s="45">
        <v>34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4195</v>
      </c>
      <c r="AO10" s="45">
        <v>701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</row>
    <row r="11" spans="1:48" ht="15.75">
      <c r="A11" s="41" t="s">
        <v>61</v>
      </c>
      <c r="B11" s="45">
        <v>13</v>
      </c>
      <c r="C11" s="45">
        <v>1050</v>
      </c>
      <c r="D11" s="45">
        <v>11</v>
      </c>
      <c r="E11" s="45">
        <v>0</v>
      </c>
      <c r="F11" s="45">
        <v>24</v>
      </c>
      <c r="G11" s="45">
        <v>170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1</v>
      </c>
      <c r="Q11" s="45">
        <v>220</v>
      </c>
      <c r="R11" s="45">
        <v>0</v>
      </c>
      <c r="S11" s="45">
        <v>0</v>
      </c>
      <c r="T11" s="45">
        <v>1</v>
      </c>
      <c r="U11" s="45">
        <v>18</v>
      </c>
      <c r="V11" s="45">
        <v>0</v>
      </c>
      <c r="W11" s="45">
        <v>0</v>
      </c>
      <c r="X11" s="45">
        <v>2</v>
      </c>
      <c r="Y11" s="45">
        <v>625</v>
      </c>
      <c r="Z11" s="45">
        <v>6</v>
      </c>
      <c r="AA11" s="45">
        <v>643</v>
      </c>
      <c r="AB11" s="45">
        <v>10</v>
      </c>
      <c r="AC11" s="45">
        <v>6600</v>
      </c>
      <c r="AD11" s="45">
        <v>8106</v>
      </c>
      <c r="AE11" s="45">
        <v>34</v>
      </c>
      <c r="AF11" s="45">
        <v>8</v>
      </c>
      <c r="AG11" s="45">
        <v>1</v>
      </c>
      <c r="AH11" s="45">
        <v>2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9326</v>
      </c>
      <c r="AO11" s="45">
        <v>731</v>
      </c>
      <c r="AP11" s="45">
        <v>410</v>
      </c>
      <c r="AQ11" s="45">
        <v>180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</row>
    <row r="12" spans="1:48" ht="15.75">
      <c r="A12" s="41" t="s">
        <v>62</v>
      </c>
      <c r="B12" s="47">
        <v>2</v>
      </c>
      <c r="C12" s="47">
        <v>87</v>
      </c>
      <c r="D12" s="47">
        <v>9</v>
      </c>
      <c r="E12" s="47">
        <v>0</v>
      </c>
      <c r="F12" s="47">
        <v>11</v>
      </c>
      <c r="G12" s="47">
        <v>37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2</v>
      </c>
      <c r="Q12" s="47">
        <v>77</v>
      </c>
      <c r="R12" s="47">
        <v>0</v>
      </c>
      <c r="S12" s="47">
        <v>0</v>
      </c>
      <c r="T12" s="47">
        <v>3</v>
      </c>
      <c r="U12" s="47">
        <v>40</v>
      </c>
      <c r="V12" s="47">
        <v>0</v>
      </c>
      <c r="W12" s="47">
        <v>0</v>
      </c>
      <c r="X12" s="47">
        <v>0</v>
      </c>
      <c r="Y12" s="47">
        <v>0</v>
      </c>
      <c r="Z12" s="47">
        <v>7</v>
      </c>
      <c r="AA12" s="47">
        <v>1300</v>
      </c>
      <c r="AB12" s="47">
        <v>12</v>
      </c>
      <c r="AC12" s="47">
        <v>400</v>
      </c>
      <c r="AD12" s="47">
        <v>1817</v>
      </c>
      <c r="AE12" s="47">
        <v>23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1941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</row>
    <row r="13" spans="1:48" ht="15.75">
      <c r="A13" s="41" t="s">
        <v>63</v>
      </c>
      <c r="B13" s="45">
        <v>2</v>
      </c>
      <c r="C13" s="45">
        <v>190</v>
      </c>
      <c r="D13" s="45">
        <v>12</v>
      </c>
      <c r="E13" s="45">
        <v>0</v>
      </c>
      <c r="F13" s="45">
        <v>14</v>
      </c>
      <c r="G13" s="45">
        <v>84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1</v>
      </c>
      <c r="Q13" s="45">
        <v>40</v>
      </c>
      <c r="R13" s="45">
        <v>1</v>
      </c>
      <c r="S13" s="45">
        <v>4</v>
      </c>
      <c r="T13" s="45">
        <v>3</v>
      </c>
      <c r="U13" s="45">
        <v>26</v>
      </c>
      <c r="V13" s="45">
        <v>0</v>
      </c>
      <c r="W13" s="45">
        <v>0</v>
      </c>
      <c r="X13" s="45">
        <v>3</v>
      </c>
      <c r="Y13" s="45">
        <v>170</v>
      </c>
      <c r="Z13" s="45">
        <v>20</v>
      </c>
      <c r="AA13" s="45">
        <v>584</v>
      </c>
      <c r="AB13" s="45">
        <v>28</v>
      </c>
      <c r="AC13" s="45">
        <v>441</v>
      </c>
      <c r="AD13" s="45">
        <v>1235</v>
      </c>
      <c r="AE13" s="45">
        <v>42</v>
      </c>
      <c r="AF13" s="45">
        <v>10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1509</v>
      </c>
      <c r="AO13" s="45">
        <v>207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</row>
    <row r="14" spans="1:48" ht="15.75">
      <c r="A14" s="48" t="s">
        <v>64</v>
      </c>
      <c r="B14" s="45">
        <v>2</v>
      </c>
      <c r="C14" s="45">
        <v>150</v>
      </c>
      <c r="D14" s="45">
        <v>3</v>
      </c>
      <c r="E14" s="45">
        <v>0</v>
      </c>
      <c r="F14" s="45">
        <v>5</v>
      </c>
      <c r="G14" s="45">
        <v>48</v>
      </c>
      <c r="H14" s="45">
        <v>0</v>
      </c>
      <c r="I14" s="45">
        <v>0</v>
      </c>
      <c r="J14" s="45">
        <v>2</v>
      </c>
      <c r="K14" s="45">
        <v>200</v>
      </c>
      <c r="L14" s="45">
        <v>0</v>
      </c>
      <c r="M14" s="45">
        <v>0</v>
      </c>
      <c r="N14" s="45">
        <v>2</v>
      </c>
      <c r="O14" s="45">
        <v>200</v>
      </c>
      <c r="P14" s="45">
        <v>1</v>
      </c>
      <c r="Q14" s="45">
        <v>120</v>
      </c>
      <c r="R14" s="45">
        <v>0</v>
      </c>
      <c r="S14" s="45">
        <v>0</v>
      </c>
      <c r="T14" s="45">
        <v>4</v>
      </c>
      <c r="U14" s="45">
        <v>85</v>
      </c>
      <c r="V14" s="45">
        <v>2</v>
      </c>
      <c r="W14" s="45">
        <v>80</v>
      </c>
      <c r="X14" s="45">
        <v>3</v>
      </c>
      <c r="Y14" s="45">
        <v>195</v>
      </c>
      <c r="Z14" s="45">
        <v>25</v>
      </c>
      <c r="AA14" s="49">
        <v>3895</v>
      </c>
      <c r="AB14" s="45">
        <v>35</v>
      </c>
      <c r="AC14" s="45">
        <v>1152</v>
      </c>
      <c r="AD14" s="45">
        <v>5527</v>
      </c>
      <c r="AE14" s="45">
        <v>42</v>
      </c>
      <c r="AF14" s="45">
        <v>10</v>
      </c>
      <c r="AG14" s="45">
        <v>1</v>
      </c>
      <c r="AH14" s="45">
        <v>1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9">
        <v>5925</v>
      </c>
      <c r="AO14" s="45">
        <v>1010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</row>
    <row r="15" spans="1:48" ht="15.75">
      <c r="A15" s="48" t="s">
        <v>65</v>
      </c>
      <c r="B15" s="45">
        <v>3</v>
      </c>
      <c r="C15" s="45">
        <v>89</v>
      </c>
      <c r="D15" s="45">
        <v>1</v>
      </c>
      <c r="E15" s="45">
        <v>0</v>
      </c>
      <c r="F15" s="45">
        <v>4</v>
      </c>
      <c r="G15" s="45">
        <v>10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2</v>
      </c>
      <c r="Q15" s="45">
        <v>58</v>
      </c>
      <c r="R15" s="45">
        <v>0</v>
      </c>
      <c r="S15" s="45">
        <v>0</v>
      </c>
      <c r="T15" s="45">
        <v>11</v>
      </c>
      <c r="U15" s="45">
        <v>1153</v>
      </c>
      <c r="V15" s="45">
        <v>0</v>
      </c>
      <c r="W15" s="45">
        <v>0</v>
      </c>
      <c r="X15" s="45">
        <v>7</v>
      </c>
      <c r="Y15" s="45">
        <v>350</v>
      </c>
      <c r="Z15" s="45">
        <v>18</v>
      </c>
      <c r="AA15" s="45">
        <v>1660</v>
      </c>
      <c r="AB15" s="45">
        <v>38</v>
      </c>
      <c r="AC15" s="45">
        <v>900</v>
      </c>
      <c r="AD15" s="45">
        <v>3766</v>
      </c>
      <c r="AE15" s="45">
        <v>42</v>
      </c>
      <c r="AF15" s="45">
        <v>4</v>
      </c>
      <c r="AG15" s="45">
        <v>0</v>
      </c>
      <c r="AH15" s="45">
        <v>12</v>
      </c>
      <c r="AI15" s="45">
        <v>0</v>
      </c>
      <c r="AJ15" s="45">
        <v>1</v>
      </c>
      <c r="AK15" s="45">
        <v>0</v>
      </c>
      <c r="AL15" s="45">
        <v>0</v>
      </c>
      <c r="AM15" s="45">
        <v>0</v>
      </c>
      <c r="AN15" s="45"/>
      <c r="AO15" s="45">
        <v>128</v>
      </c>
      <c r="AP15" s="45">
        <v>0</v>
      </c>
      <c r="AQ15" s="45">
        <v>737</v>
      </c>
      <c r="AR15" s="45">
        <v>0</v>
      </c>
      <c r="AS15" s="45">
        <v>416</v>
      </c>
      <c r="AT15" s="45">
        <v>0</v>
      </c>
      <c r="AU15" s="45">
        <v>0</v>
      </c>
      <c r="AV15" s="45">
        <v>0</v>
      </c>
    </row>
    <row r="16" spans="1:48" ht="15.75">
      <c r="A16" s="48" t="s">
        <v>66</v>
      </c>
      <c r="B16" s="45">
        <v>4</v>
      </c>
      <c r="C16" s="50">
        <v>360</v>
      </c>
      <c r="D16" s="45">
        <v>9</v>
      </c>
      <c r="E16" s="45">
        <v>0</v>
      </c>
      <c r="F16" s="45">
        <v>13</v>
      </c>
      <c r="G16" s="45">
        <v>73</v>
      </c>
      <c r="H16" s="45">
        <v>0</v>
      </c>
      <c r="I16" s="45">
        <v>0</v>
      </c>
      <c r="J16" s="45">
        <v>1</v>
      </c>
      <c r="K16" s="45">
        <v>58</v>
      </c>
      <c r="L16" s="45">
        <v>0</v>
      </c>
      <c r="M16" s="45">
        <v>0</v>
      </c>
      <c r="N16" s="45">
        <v>1</v>
      </c>
      <c r="O16" s="45">
        <v>58</v>
      </c>
      <c r="P16" s="45">
        <v>1</v>
      </c>
      <c r="Q16" s="45">
        <v>15</v>
      </c>
      <c r="R16" s="45">
        <v>0</v>
      </c>
      <c r="S16" s="45">
        <v>0</v>
      </c>
      <c r="T16" s="45">
        <v>4</v>
      </c>
      <c r="U16" s="50">
        <v>118</v>
      </c>
      <c r="V16" s="45">
        <v>0</v>
      </c>
      <c r="W16" s="45">
        <v>0</v>
      </c>
      <c r="X16" s="45">
        <v>0</v>
      </c>
      <c r="Y16" s="45">
        <v>0</v>
      </c>
      <c r="Z16" s="45">
        <v>9</v>
      </c>
      <c r="AA16" s="45">
        <v>437</v>
      </c>
      <c r="AB16" s="45">
        <v>14</v>
      </c>
      <c r="AC16" s="45">
        <v>636</v>
      </c>
      <c r="AD16" s="45">
        <v>1206</v>
      </c>
      <c r="AE16" s="45">
        <v>28</v>
      </c>
      <c r="AF16" s="45">
        <v>3</v>
      </c>
      <c r="AG16" s="45">
        <v>0</v>
      </c>
      <c r="AH16" s="45">
        <v>5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1697</v>
      </c>
      <c r="AO16" s="45">
        <v>186</v>
      </c>
      <c r="AP16" s="45">
        <v>0</v>
      </c>
      <c r="AQ16" s="45">
        <v>128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</row>
    <row r="17" spans="1:48" ht="15.75">
      <c r="A17" s="41" t="s">
        <v>67</v>
      </c>
      <c r="B17" s="45">
        <v>6</v>
      </c>
      <c r="C17" s="45">
        <v>215</v>
      </c>
      <c r="D17" s="45">
        <v>4</v>
      </c>
      <c r="E17" s="45">
        <v>0</v>
      </c>
      <c r="F17" s="45">
        <v>10</v>
      </c>
      <c r="G17" s="45">
        <v>42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1</v>
      </c>
      <c r="O17" s="45">
        <v>24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 t="s">
        <v>81</v>
      </c>
      <c r="V17" s="45">
        <v>0</v>
      </c>
      <c r="W17" s="45">
        <v>0</v>
      </c>
      <c r="X17" s="45">
        <v>1</v>
      </c>
      <c r="Y17" s="45">
        <v>24</v>
      </c>
      <c r="Z17" s="45">
        <v>4</v>
      </c>
      <c r="AA17" s="45">
        <v>185</v>
      </c>
      <c r="AB17" s="45">
        <v>4</v>
      </c>
      <c r="AC17" s="45">
        <v>304</v>
      </c>
      <c r="AD17" s="45">
        <v>489</v>
      </c>
      <c r="AE17" s="45">
        <v>15</v>
      </c>
      <c r="AF17" s="45">
        <v>0</v>
      </c>
      <c r="AG17" s="45">
        <v>0</v>
      </c>
      <c r="AH17" s="45">
        <v>4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760</v>
      </c>
      <c r="AO17" s="45">
        <v>0</v>
      </c>
      <c r="AP17" s="45">
        <v>0</v>
      </c>
      <c r="AQ17" s="45">
        <v>52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</row>
    <row r="18" spans="1:48" ht="15.75">
      <c r="A18" s="48" t="s">
        <v>82</v>
      </c>
      <c r="B18" s="45">
        <v>10</v>
      </c>
      <c r="C18" s="45">
        <v>798</v>
      </c>
      <c r="D18" s="45">
        <v>21</v>
      </c>
      <c r="E18" s="45">
        <v>1</v>
      </c>
      <c r="F18" s="45">
        <v>32</v>
      </c>
      <c r="G18" s="45">
        <v>145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4</v>
      </c>
      <c r="Q18" s="45">
        <v>297</v>
      </c>
      <c r="R18" s="45">
        <v>0</v>
      </c>
      <c r="S18" s="45">
        <v>0</v>
      </c>
      <c r="T18" s="45">
        <v>0</v>
      </c>
      <c r="U18" s="45">
        <v>98</v>
      </c>
      <c r="V18" s="45">
        <v>0</v>
      </c>
      <c r="W18" s="45">
        <v>0</v>
      </c>
      <c r="X18" s="45">
        <v>2</v>
      </c>
      <c r="Y18" s="45">
        <v>56</v>
      </c>
      <c r="Z18" s="45">
        <v>13</v>
      </c>
      <c r="AA18" s="45">
        <v>618</v>
      </c>
      <c r="AB18" s="45">
        <v>19</v>
      </c>
      <c r="AC18" s="45">
        <v>2892</v>
      </c>
      <c r="AD18" s="45">
        <v>3961</v>
      </c>
      <c r="AE18" s="45">
        <v>51</v>
      </c>
      <c r="AF18" s="45">
        <v>2</v>
      </c>
      <c r="AG18" s="45">
        <v>0</v>
      </c>
      <c r="AH18" s="45">
        <v>2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4904</v>
      </c>
      <c r="AO18" s="45">
        <v>67</v>
      </c>
      <c r="AP18" s="45">
        <v>0</v>
      </c>
      <c r="AQ18" s="45">
        <v>67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</row>
    <row r="19" spans="1:48" ht="15.75">
      <c r="A19" s="48" t="s">
        <v>68</v>
      </c>
      <c r="B19" s="45">
        <v>7</v>
      </c>
      <c r="C19" s="45">
        <v>490</v>
      </c>
      <c r="D19" s="45">
        <v>4</v>
      </c>
      <c r="E19" s="45">
        <v>0</v>
      </c>
      <c r="F19" s="45">
        <v>11</v>
      </c>
      <c r="G19" s="45">
        <v>32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1</v>
      </c>
      <c r="Q19" s="45">
        <v>30</v>
      </c>
      <c r="R19" s="45">
        <v>0</v>
      </c>
      <c r="S19" s="45">
        <v>0</v>
      </c>
      <c r="T19" s="45">
        <v>2</v>
      </c>
      <c r="U19" s="45">
        <v>40</v>
      </c>
      <c r="V19" s="45">
        <v>0</v>
      </c>
      <c r="W19" s="45">
        <v>0</v>
      </c>
      <c r="X19" s="45">
        <v>1</v>
      </c>
      <c r="Y19" s="45">
        <v>40</v>
      </c>
      <c r="Z19" s="45">
        <v>58</v>
      </c>
      <c r="AA19" s="45">
        <v>2195</v>
      </c>
      <c r="AB19" s="45">
        <v>62</v>
      </c>
      <c r="AC19" s="45">
        <v>1056</v>
      </c>
      <c r="AD19" s="45">
        <v>3361</v>
      </c>
      <c r="AE19" s="45">
        <v>73</v>
      </c>
      <c r="AF19" s="45">
        <v>25</v>
      </c>
      <c r="AG19" s="45">
        <v>0</v>
      </c>
      <c r="AH19" s="45">
        <v>4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3883</v>
      </c>
      <c r="AO19" s="45">
        <v>420</v>
      </c>
      <c r="AP19" s="45">
        <v>0</v>
      </c>
      <c r="AQ19" s="45">
        <v>120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</row>
    <row r="20" spans="1:48" ht="15.75">
      <c r="A20" s="41" t="s">
        <v>69</v>
      </c>
      <c r="B20" s="45">
        <v>4</v>
      </c>
      <c r="C20" s="45">
        <v>153</v>
      </c>
      <c r="D20" s="45">
        <v>3</v>
      </c>
      <c r="E20" s="45">
        <v>0</v>
      </c>
      <c r="F20" s="45">
        <v>7</v>
      </c>
      <c r="G20" s="45">
        <v>19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2</v>
      </c>
      <c r="Q20" s="45">
        <v>75</v>
      </c>
      <c r="R20" s="45">
        <v>0</v>
      </c>
      <c r="S20" s="45">
        <v>0</v>
      </c>
      <c r="T20" s="45">
        <v>2</v>
      </c>
      <c r="U20" s="45">
        <v>47</v>
      </c>
      <c r="V20" s="45">
        <v>0</v>
      </c>
      <c r="W20" s="45">
        <v>0</v>
      </c>
      <c r="X20" s="45">
        <v>2</v>
      </c>
      <c r="Y20" s="45">
        <v>66</v>
      </c>
      <c r="Z20" s="45">
        <v>11</v>
      </c>
      <c r="AA20" s="45">
        <v>204</v>
      </c>
      <c r="AB20" s="45">
        <v>17</v>
      </c>
      <c r="AC20" s="45">
        <v>874</v>
      </c>
      <c r="AD20" s="45">
        <v>1266</v>
      </c>
      <c r="AE20" s="45">
        <v>24</v>
      </c>
      <c r="AF20" s="45">
        <v>5</v>
      </c>
      <c r="AG20" s="45">
        <v>0</v>
      </c>
      <c r="AH20" s="45">
        <v>2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1438</v>
      </c>
      <c r="AO20" s="45">
        <v>237</v>
      </c>
      <c r="AP20" s="45">
        <v>0</v>
      </c>
      <c r="AQ20" s="45">
        <v>57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</row>
    <row r="21" spans="1:48" ht="15.75">
      <c r="A21" s="43" t="s">
        <v>70</v>
      </c>
      <c r="B21" s="45">
        <v>9</v>
      </c>
      <c r="C21" s="45">
        <v>604</v>
      </c>
      <c r="D21" s="45">
        <v>4</v>
      </c>
      <c r="E21" s="45">
        <v>0</v>
      </c>
      <c r="F21" s="45">
        <v>13</v>
      </c>
      <c r="G21" s="45">
        <v>52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1</v>
      </c>
      <c r="Q21" s="45">
        <v>80</v>
      </c>
      <c r="R21" s="45">
        <v>0</v>
      </c>
      <c r="S21" s="45">
        <v>0</v>
      </c>
      <c r="T21" s="45">
        <v>6</v>
      </c>
      <c r="U21" s="45">
        <v>90</v>
      </c>
      <c r="V21" s="45">
        <v>0</v>
      </c>
      <c r="W21" s="45">
        <v>0</v>
      </c>
      <c r="X21" s="45">
        <v>0</v>
      </c>
      <c r="Y21" s="45">
        <v>0</v>
      </c>
      <c r="Z21" s="45">
        <v>6</v>
      </c>
      <c r="AA21" s="45">
        <v>120</v>
      </c>
      <c r="AB21" s="45">
        <v>13</v>
      </c>
      <c r="AC21" s="45">
        <v>2072</v>
      </c>
      <c r="AD21" s="45">
        <v>2362</v>
      </c>
      <c r="AE21" s="45">
        <v>26</v>
      </c>
      <c r="AF21" s="45">
        <v>6</v>
      </c>
      <c r="AG21" s="45">
        <v>0</v>
      </c>
      <c r="AH21" s="45">
        <v>6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3018</v>
      </c>
      <c r="AO21" s="45">
        <v>70</v>
      </c>
      <c r="AP21" s="45">
        <v>0</v>
      </c>
      <c r="AQ21" s="45">
        <v>86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</row>
    <row r="22" spans="1:48" ht="15.75">
      <c r="A22" s="44" t="s">
        <v>71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3</v>
      </c>
      <c r="P22" s="45">
        <v>180</v>
      </c>
      <c r="Q22" s="45">
        <v>0</v>
      </c>
      <c r="R22" s="45">
        <v>0</v>
      </c>
      <c r="S22" s="45">
        <v>3</v>
      </c>
      <c r="T22" s="45">
        <v>55</v>
      </c>
      <c r="U22" s="45">
        <v>0</v>
      </c>
      <c r="V22" s="45">
        <v>0</v>
      </c>
      <c r="W22" s="45">
        <v>0</v>
      </c>
      <c r="X22" s="45">
        <v>0</v>
      </c>
      <c r="Y22" s="45">
        <v>29</v>
      </c>
      <c r="Z22" s="45">
        <v>663</v>
      </c>
      <c r="AA22" s="45">
        <v>35</v>
      </c>
      <c r="AB22" s="45">
        <v>255</v>
      </c>
      <c r="AC22" s="45">
        <v>1153</v>
      </c>
      <c r="AD22" s="45">
        <v>35</v>
      </c>
      <c r="AE22" s="45">
        <v>7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1153</v>
      </c>
      <c r="AN22" s="45">
        <v>272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7"/>
    </row>
    <row r="23" spans="1:48" ht="15.75">
      <c r="A23" s="48" t="s">
        <v>72</v>
      </c>
      <c r="B23" s="45">
        <v>15</v>
      </c>
      <c r="C23" s="45">
        <v>958</v>
      </c>
      <c r="D23" s="45">
        <v>7</v>
      </c>
      <c r="E23" s="45">
        <v>0</v>
      </c>
      <c r="F23" s="45">
        <v>21</v>
      </c>
      <c r="G23" s="45">
        <v>109</v>
      </c>
      <c r="H23" s="45">
        <v>0</v>
      </c>
      <c r="I23" s="45">
        <v>0</v>
      </c>
      <c r="J23" s="45">
        <v>1</v>
      </c>
      <c r="K23" s="45">
        <v>170</v>
      </c>
      <c r="L23" s="45">
        <v>0</v>
      </c>
      <c r="M23" s="45">
        <v>0</v>
      </c>
      <c r="N23" s="45">
        <v>1</v>
      </c>
      <c r="O23" s="45">
        <v>170</v>
      </c>
      <c r="P23" s="45">
        <v>2</v>
      </c>
      <c r="Q23" s="45">
        <v>98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27</v>
      </c>
      <c r="AA23" s="49">
        <v>5759</v>
      </c>
      <c r="AB23" s="45">
        <v>29</v>
      </c>
      <c r="AC23" s="45">
        <v>3696</v>
      </c>
      <c r="AD23" s="45">
        <v>9553</v>
      </c>
      <c r="AE23" s="45">
        <v>51</v>
      </c>
      <c r="AF23" s="45">
        <v>12</v>
      </c>
      <c r="AG23" s="45">
        <v>1</v>
      </c>
      <c r="AH23" s="45">
        <v>4</v>
      </c>
      <c r="AI23" s="45">
        <v>0</v>
      </c>
      <c r="AJ23" s="45">
        <v>0</v>
      </c>
      <c r="AK23" s="45">
        <v>2</v>
      </c>
      <c r="AL23" s="45">
        <v>0</v>
      </c>
      <c r="AM23" s="45">
        <v>0</v>
      </c>
      <c r="AN23" s="45">
        <v>10790</v>
      </c>
      <c r="AO23" s="45">
        <v>12</v>
      </c>
      <c r="AP23" s="45">
        <v>1</v>
      </c>
      <c r="AQ23" s="45">
        <v>4</v>
      </c>
      <c r="AR23" s="45">
        <v>0</v>
      </c>
      <c r="AS23" s="45">
        <v>0</v>
      </c>
      <c r="AT23" s="45">
        <v>1</v>
      </c>
      <c r="AU23" s="45">
        <v>0</v>
      </c>
      <c r="AV23" s="45">
        <v>0</v>
      </c>
    </row>
    <row r="24" spans="1:48" ht="15.75">
      <c r="A24" s="44" t="s">
        <v>73</v>
      </c>
      <c r="B24" s="45">
        <v>2</v>
      </c>
      <c r="C24" s="45">
        <v>103</v>
      </c>
      <c r="D24" s="45">
        <v>3</v>
      </c>
      <c r="E24" s="45">
        <v>0</v>
      </c>
      <c r="F24" s="45">
        <v>5</v>
      </c>
      <c r="G24" s="45">
        <v>16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1</v>
      </c>
      <c r="Y24" s="45">
        <v>32</v>
      </c>
      <c r="Z24" s="45">
        <v>4</v>
      </c>
      <c r="AA24" s="45">
        <v>210</v>
      </c>
      <c r="AB24" s="45">
        <v>5</v>
      </c>
      <c r="AC24" s="45">
        <v>305</v>
      </c>
      <c r="AD24" s="45">
        <v>547</v>
      </c>
      <c r="AE24" s="45">
        <v>10</v>
      </c>
      <c r="AF24" s="45">
        <v>0</v>
      </c>
      <c r="AG24" s="45">
        <v>0</v>
      </c>
      <c r="AH24" s="45">
        <v>4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666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</row>
    <row r="25" spans="1:48" ht="15.75">
      <c r="A25" s="51" t="s">
        <v>74</v>
      </c>
      <c r="B25" s="45">
        <v>3</v>
      </c>
      <c r="C25" s="45">
        <v>103</v>
      </c>
      <c r="D25" s="45">
        <v>3</v>
      </c>
      <c r="E25" s="45">
        <v>0</v>
      </c>
      <c r="F25" s="45">
        <v>6</v>
      </c>
      <c r="G25" s="45">
        <v>14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1</v>
      </c>
      <c r="Q25" s="45">
        <v>29</v>
      </c>
      <c r="R25" s="45">
        <v>0</v>
      </c>
      <c r="S25" s="45">
        <v>0</v>
      </c>
      <c r="T25" s="45">
        <v>3</v>
      </c>
      <c r="U25" s="45">
        <v>52</v>
      </c>
      <c r="V25" s="45">
        <v>0</v>
      </c>
      <c r="W25" s="45">
        <v>0</v>
      </c>
      <c r="X25" s="45">
        <v>1</v>
      </c>
      <c r="Y25" s="45">
        <v>43</v>
      </c>
      <c r="Z25" s="45">
        <v>16</v>
      </c>
      <c r="AA25" s="45">
        <v>403</v>
      </c>
      <c r="AB25" s="45">
        <v>21</v>
      </c>
      <c r="AC25" s="45">
        <v>18</v>
      </c>
      <c r="AD25" s="45">
        <v>545</v>
      </c>
      <c r="AE25" s="45">
        <v>27</v>
      </c>
      <c r="AF25" s="45">
        <v>3</v>
      </c>
      <c r="AG25" s="45">
        <v>0</v>
      </c>
      <c r="AH25" s="45">
        <v>1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953</v>
      </c>
      <c r="AO25" s="45">
        <v>77</v>
      </c>
      <c r="AP25" s="45">
        <v>0</v>
      </c>
      <c r="AQ25" s="45">
        <v>1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</row>
    <row r="26" spans="1:48" ht="18.75" customHeight="1">
      <c r="A26" s="42" t="s">
        <v>75</v>
      </c>
      <c r="B26" s="45">
        <v>6</v>
      </c>
      <c r="C26" s="45">
        <v>365</v>
      </c>
      <c r="D26" s="45">
        <v>4</v>
      </c>
      <c r="E26" s="45">
        <v>0</v>
      </c>
      <c r="F26" s="45">
        <v>10</v>
      </c>
      <c r="G26" s="45">
        <v>4</v>
      </c>
      <c r="H26" s="45">
        <v>0</v>
      </c>
      <c r="I26" s="45">
        <v>0</v>
      </c>
      <c r="J26" s="45">
        <v>4</v>
      </c>
      <c r="K26" s="45">
        <v>960</v>
      </c>
      <c r="L26" s="45">
        <v>1</v>
      </c>
      <c r="M26" s="45">
        <v>40</v>
      </c>
      <c r="N26" s="45">
        <v>5</v>
      </c>
      <c r="O26" s="45">
        <v>1000</v>
      </c>
      <c r="P26" s="45">
        <v>2</v>
      </c>
      <c r="Q26" s="45">
        <v>310</v>
      </c>
      <c r="R26" s="45">
        <v>1</v>
      </c>
      <c r="S26" s="45">
        <v>5</v>
      </c>
      <c r="T26" s="45">
        <v>74</v>
      </c>
      <c r="U26" s="45">
        <v>1064</v>
      </c>
      <c r="V26" s="45">
        <v>0</v>
      </c>
      <c r="W26" s="45">
        <v>0</v>
      </c>
      <c r="X26" s="45">
        <v>0</v>
      </c>
      <c r="Y26" s="45">
        <v>0</v>
      </c>
      <c r="Z26" s="45">
        <v>40</v>
      </c>
      <c r="AA26" s="45">
        <v>879</v>
      </c>
      <c r="AB26" s="45">
        <v>117</v>
      </c>
      <c r="AC26" s="45">
        <v>555</v>
      </c>
      <c r="AD26" s="45">
        <v>2813</v>
      </c>
      <c r="AE26" s="45">
        <v>132</v>
      </c>
      <c r="AF26" s="45">
        <v>0</v>
      </c>
      <c r="AG26" s="45">
        <v>0</v>
      </c>
      <c r="AH26" s="45">
        <v>12</v>
      </c>
      <c r="AI26" s="45">
        <v>0</v>
      </c>
      <c r="AJ26" s="45">
        <v>1</v>
      </c>
      <c r="AK26" s="45">
        <v>0</v>
      </c>
      <c r="AL26" s="45">
        <v>0</v>
      </c>
      <c r="AM26" s="45">
        <v>0</v>
      </c>
      <c r="AN26" s="45">
        <v>4182</v>
      </c>
      <c r="AO26" s="45">
        <v>0</v>
      </c>
      <c r="AP26" s="45">
        <v>0</v>
      </c>
      <c r="AQ26" s="45">
        <v>404</v>
      </c>
      <c r="AR26" s="45">
        <v>0</v>
      </c>
      <c r="AS26" s="45">
        <v>1000</v>
      </c>
      <c r="AT26" s="45">
        <v>0</v>
      </c>
      <c r="AU26" s="45">
        <v>0</v>
      </c>
      <c r="AV26" s="45">
        <v>0</v>
      </c>
    </row>
    <row r="27" spans="1:48" ht="15.75">
      <c r="A27" s="52" t="s">
        <v>76</v>
      </c>
      <c r="B27" s="53">
        <v>0</v>
      </c>
      <c r="C27" s="53">
        <v>0</v>
      </c>
      <c r="D27" s="53">
        <v>0</v>
      </c>
      <c r="E27" s="53">
        <v>0</v>
      </c>
      <c r="F27" s="54">
        <f>B27+D27+E27</f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4">
        <f>H27+J27+L27</f>
        <v>0</v>
      </c>
      <c r="O27" s="54">
        <f>I27+K27+M27</f>
        <v>0</v>
      </c>
      <c r="P27" s="53">
        <v>3</v>
      </c>
      <c r="Q27" s="53">
        <v>125</v>
      </c>
      <c r="R27" s="53">
        <v>0</v>
      </c>
      <c r="S27" s="53">
        <v>0</v>
      </c>
      <c r="T27" s="53">
        <v>2</v>
      </c>
      <c r="U27" s="53">
        <v>65</v>
      </c>
      <c r="V27" s="53">
        <v>0</v>
      </c>
      <c r="W27" s="53">
        <v>0</v>
      </c>
      <c r="X27" s="53">
        <v>1</v>
      </c>
      <c r="Y27" s="53">
        <v>41</v>
      </c>
      <c r="Z27" s="53">
        <v>5</v>
      </c>
      <c r="AA27" s="53">
        <v>236</v>
      </c>
      <c r="AB27" s="54">
        <f>P27+R27+T27+V27+X27+Z27</f>
        <v>11</v>
      </c>
      <c r="AC27" s="53">
        <v>68</v>
      </c>
      <c r="AD27" s="54">
        <f>Q27+S27+U27+W27+Y27+AA27+AC27</f>
        <v>535</v>
      </c>
      <c r="AE27" s="54">
        <f>F27+N27+AB27</f>
        <v>11</v>
      </c>
      <c r="AF27" s="53">
        <v>3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4">
        <f>C27+G27+O27+AD27</f>
        <v>535</v>
      </c>
      <c r="AO27" s="53">
        <v>90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</row>
    <row r="28" spans="1:48" ht="15.75">
      <c r="A28" s="48" t="s">
        <v>80</v>
      </c>
      <c r="B28" s="45">
        <v>13</v>
      </c>
      <c r="C28" s="45">
        <v>430</v>
      </c>
      <c r="D28" s="45">
        <v>14</v>
      </c>
      <c r="E28" s="45">
        <v>0</v>
      </c>
      <c r="F28" s="45">
        <v>27</v>
      </c>
      <c r="G28" s="45">
        <v>140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1</v>
      </c>
      <c r="Q28" s="45">
        <v>60</v>
      </c>
      <c r="R28" s="45">
        <v>0</v>
      </c>
      <c r="S28" s="45">
        <v>0</v>
      </c>
      <c r="T28" s="45">
        <v>3</v>
      </c>
      <c r="U28" s="45">
        <v>75</v>
      </c>
      <c r="V28" s="45">
        <v>0</v>
      </c>
      <c r="W28" s="45">
        <v>0</v>
      </c>
      <c r="X28" s="45">
        <v>0</v>
      </c>
      <c r="Y28" s="45">
        <v>0</v>
      </c>
      <c r="Z28" s="45">
        <v>1</v>
      </c>
      <c r="AA28" s="45">
        <v>15</v>
      </c>
      <c r="AB28" s="45">
        <v>5</v>
      </c>
      <c r="AC28" s="45">
        <v>1500</v>
      </c>
      <c r="AD28" s="45">
        <v>1650</v>
      </c>
      <c r="AE28" s="45">
        <v>32</v>
      </c>
      <c r="AF28" s="45">
        <v>5</v>
      </c>
      <c r="AG28" s="45">
        <v>0</v>
      </c>
      <c r="AH28" s="45">
        <v>5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2220</v>
      </c>
      <c r="AO28" s="45">
        <v>60</v>
      </c>
      <c r="AP28" s="45">
        <v>0</v>
      </c>
      <c r="AQ28" s="45">
        <v>162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</row>
    <row r="29" spans="1:48" ht="25.5">
      <c r="A29" s="39" t="s">
        <v>77</v>
      </c>
      <c r="B29" s="45">
        <f aca="true" t="shared" si="0" ref="B29:AB29">B30</f>
        <v>10</v>
      </c>
      <c r="C29" s="45">
        <f t="shared" si="0"/>
        <v>796</v>
      </c>
      <c r="D29" s="45">
        <f t="shared" si="0"/>
        <v>10</v>
      </c>
      <c r="E29" s="45">
        <f t="shared" si="0"/>
        <v>0</v>
      </c>
      <c r="F29" s="45">
        <f t="shared" si="0"/>
        <v>20</v>
      </c>
      <c r="G29" s="45">
        <f t="shared" si="0"/>
        <v>73</v>
      </c>
      <c r="H29" s="45">
        <f t="shared" si="0"/>
        <v>0</v>
      </c>
      <c r="I29" s="45">
        <f t="shared" si="0"/>
        <v>0</v>
      </c>
      <c r="J29" s="45">
        <f t="shared" si="0"/>
        <v>0</v>
      </c>
      <c r="K29" s="45">
        <f t="shared" si="0"/>
        <v>0</v>
      </c>
      <c r="L29" s="45">
        <f t="shared" si="0"/>
        <v>0</v>
      </c>
      <c r="M29" s="45">
        <f t="shared" si="0"/>
        <v>0</v>
      </c>
      <c r="N29" s="45">
        <f t="shared" si="0"/>
        <v>0</v>
      </c>
      <c r="O29" s="45">
        <f t="shared" si="0"/>
        <v>0</v>
      </c>
      <c r="P29" s="45">
        <f t="shared" si="0"/>
        <v>3</v>
      </c>
      <c r="Q29" s="45">
        <f t="shared" si="0"/>
        <v>100</v>
      </c>
      <c r="R29" s="45">
        <f t="shared" si="0"/>
        <v>0</v>
      </c>
      <c r="S29" s="45">
        <f t="shared" si="0"/>
        <v>0</v>
      </c>
      <c r="T29" s="45">
        <f t="shared" si="0"/>
        <v>1</v>
      </c>
      <c r="U29" s="45">
        <f t="shared" si="0"/>
        <v>50</v>
      </c>
      <c r="V29" s="45">
        <f t="shared" si="0"/>
        <v>0</v>
      </c>
      <c r="W29" s="45">
        <f t="shared" si="0"/>
        <v>0</v>
      </c>
      <c r="X29" s="45">
        <f t="shared" si="0"/>
        <v>1</v>
      </c>
      <c r="Y29" s="45">
        <f t="shared" si="0"/>
        <v>57</v>
      </c>
      <c r="Z29" s="45">
        <f t="shared" si="0"/>
        <v>2</v>
      </c>
      <c r="AA29" s="45">
        <f t="shared" si="0"/>
        <v>70</v>
      </c>
      <c r="AB29" s="45">
        <f t="shared" si="0"/>
        <v>7</v>
      </c>
      <c r="AC29" s="45">
        <v>3984</v>
      </c>
      <c r="AD29" s="45">
        <f aca="true" t="shared" si="1" ref="AD29:AV29">AD30</f>
        <v>3073</v>
      </c>
      <c r="AE29" s="45">
        <f t="shared" si="1"/>
        <v>27</v>
      </c>
      <c r="AF29" s="45">
        <f t="shared" si="1"/>
        <v>2</v>
      </c>
      <c r="AG29" s="45">
        <f t="shared" si="1"/>
        <v>0</v>
      </c>
      <c r="AH29" s="45">
        <f t="shared" si="1"/>
        <v>2</v>
      </c>
      <c r="AI29" s="45">
        <f t="shared" si="1"/>
        <v>0</v>
      </c>
      <c r="AJ29" s="45">
        <f t="shared" si="1"/>
        <v>0</v>
      </c>
      <c r="AK29" s="45">
        <f t="shared" si="1"/>
        <v>0</v>
      </c>
      <c r="AL29" s="45">
        <f t="shared" si="1"/>
        <v>0</v>
      </c>
      <c r="AM29" s="45">
        <f t="shared" si="1"/>
        <v>0</v>
      </c>
      <c r="AN29" s="45">
        <f t="shared" si="1"/>
        <v>3942</v>
      </c>
      <c r="AO29" s="45">
        <f t="shared" si="1"/>
        <v>70</v>
      </c>
      <c r="AP29" s="45">
        <f t="shared" si="1"/>
        <v>0</v>
      </c>
      <c r="AQ29" s="45">
        <f t="shared" si="1"/>
        <v>260</v>
      </c>
      <c r="AR29" s="45">
        <f t="shared" si="1"/>
        <v>0</v>
      </c>
      <c r="AS29" s="45">
        <f t="shared" si="1"/>
        <v>0</v>
      </c>
      <c r="AT29" s="45">
        <f t="shared" si="1"/>
        <v>0</v>
      </c>
      <c r="AU29" s="45">
        <f t="shared" si="1"/>
        <v>0</v>
      </c>
      <c r="AV29" s="45">
        <f t="shared" si="1"/>
        <v>0</v>
      </c>
    </row>
    <row r="30" spans="1:48" ht="26.25" customHeight="1">
      <c r="A30" s="40" t="s">
        <v>78</v>
      </c>
      <c r="B30" s="45">
        <v>10</v>
      </c>
      <c r="C30" s="45">
        <v>796</v>
      </c>
      <c r="D30" s="45">
        <v>10</v>
      </c>
      <c r="E30" s="45">
        <v>0</v>
      </c>
      <c r="F30" s="45">
        <v>20</v>
      </c>
      <c r="G30" s="45">
        <v>73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3</v>
      </c>
      <c r="Q30" s="45">
        <v>100</v>
      </c>
      <c r="R30" s="45">
        <v>0</v>
      </c>
      <c r="S30" s="45">
        <v>0</v>
      </c>
      <c r="T30" s="45">
        <v>1</v>
      </c>
      <c r="U30" s="45">
        <v>50</v>
      </c>
      <c r="V30" s="45">
        <v>0</v>
      </c>
      <c r="W30" s="45">
        <v>0</v>
      </c>
      <c r="X30" s="45">
        <v>1</v>
      </c>
      <c r="Y30" s="45">
        <v>57</v>
      </c>
      <c r="Z30" s="45">
        <v>2</v>
      </c>
      <c r="AA30" s="45">
        <v>70</v>
      </c>
      <c r="AB30" s="45">
        <v>7</v>
      </c>
      <c r="AC30" s="55">
        <v>2796</v>
      </c>
      <c r="AD30" s="45">
        <v>3073</v>
      </c>
      <c r="AE30" s="45">
        <v>27</v>
      </c>
      <c r="AF30" s="45">
        <v>2</v>
      </c>
      <c r="AG30" s="45">
        <v>0</v>
      </c>
      <c r="AH30" s="45">
        <v>2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3942</v>
      </c>
      <c r="AO30" s="45">
        <v>70</v>
      </c>
      <c r="AP30" s="45">
        <v>0</v>
      </c>
      <c r="AQ30" s="45">
        <v>260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</row>
    <row r="31" spans="1:48" ht="15.75">
      <c r="A31" s="56" t="s">
        <v>79</v>
      </c>
      <c r="B31" s="57">
        <f>SUM(B30+B29+B28+B27+B26+B25+B24+B23+B22+B21+B20+B19+B18+B17+B16+B15+B14+B13+B12+B11+B10+B9+B8+B7)</f>
        <v>163</v>
      </c>
      <c r="C31" s="57">
        <f aca="true" t="shared" si="2" ref="C31:AV31">SUM(C30+C29+C28+C27+C26+C25+C24+C23+C22+C21+C20+C19+C18+C17+C16+C15+C14+C13+C12+C11+C10+C9+C8+C7)</f>
        <v>9275</v>
      </c>
      <c r="D31" s="57">
        <f t="shared" si="2"/>
        <v>196</v>
      </c>
      <c r="E31" s="57">
        <f t="shared" si="2"/>
        <v>2</v>
      </c>
      <c r="F31" s="57">
        <f t="shared" si="2"/>
        <v>360</v>
      </c>
      <c r="G31" s="57">
        <f t="shared" si="2"/>
        <v>1524</v>
      </c>
      <c r="H31" s="57">
        <f t="shared" si="2"/>
        <v>0</v>
      </c>
      <c r="I31" s="57">
        <f t="shared" si="2"/>
        <v>0</v>
      </c>
      <c r="J31" s="57">
        <f t="shared" si="2"/>
        <v>8</v>
      </c>
      <c r="K31" s="57">
        <f t="shared" si="2"/>
        <v>1388</v>
      </c>
      <c r="L31" s="57">
        <f t="shared" si="2"/>
        <v>1</v>
      </c>
      <c r="M31" s="57">
        <f t="shared" si="2"/>
        <v>40</v>
      </c>
      <c r="N31" s="57">
        <f t="shared" si="2"/>
        <v>10</v>
      </c>
      <c r="O31" s="57">
        <f t="shared" si="2"/>
        <v>1455</v>
      </c>
      <c r="P31" s="57">
        <f t="shared" si="2"/>
        <v>220</v>
      </c>
      <c r="Q31" s="57">
        <f t="shared" si="2"/>
        <v>2884</v>
      </c>
      <c r="R31" s="57">
        <f t="shared" si="2"/>
        <v>2</v>
      </c>
      <c r="S31" s="57">
        <f t="shared" si="2"/>
        <v>12</v>
      </c>
      <c r="T31" s="57">
        <f t="shared" si="2"/>
        <v>247</v>
      </c>
      <c r="U31" s="57">
        <f>SUM(U7:U30)</f>
        <v>4574</v>
      </c>
      <c r="V31" s="57">
        <f t="shared" si="2"/>
        <v>2</v>
      </c>
      <c r="W31" s="57">
        <f t="shared" si="2"/>
        <v>80</v>
      </c>
      <c r="X31" s="57">
        <f t="shared" si="2"/>
        <v>31</v>
      </c>
      <c r="Y31" s="57">
        <f t="shared" si="2"/>
        <v>1945</v>
      </c>
      <c r="Z31" s="57">
        <f t="shared" si="2"/>
        <v>1049</v>
      </c>
      <c r="AA31" s="57">
        <f t="shared" si="2"/>
        <v>22007</v>
      </c>
      <c r="AB31" s="57">
        <f t="shared" si="2"/>
        <v>907</v>
      </c>
      <c r="AC31" s="57">
        <f t="shared" si="2"/>
        <v>35408</v>
      </c>
      <c r="AD31" s="57">
        <f t="shared" si="2"/>
        <v>64128</v>
      </c>
      <c r="AE31" s="57">
        <f t="shared" si="2"/>
        <v>1033</v>
      </c>
      <c r="AF31" s="57">
        <f t="shared" si="2"/>
        <v>164</v>
      </c>
      <c r="AG31" s="57">
        <f t="shared" si="2"/>
        <v>3</v>
      </c>
      <c r="AH31" s="57">
        <f t="shared" si="2"/>
        <v>73</v>
      </c>
      <c r="AI31" s="57">
        <f t="shared" si="2"/>
        <v>0</v>
      </c>
      <c r="AJ31" s="57">
        <f t="shared" si="2"/>
        <v>2</v>
      </c>
      <c r="AK31" s="57">
        <f t="shared" si="2"/>
        <v>2</v>
      </c>
      <c r="AL31" s="57">
        <f t="shared" si="2"/>
        <v>1</v>
      </c>
      <c r="AM31" s="57">
        <f t="shared" si="2"/>
        <v>1154</v>
      </c>
      <c r="AN31" s="57">
        <f t="shared" si="2"/>
        <v>73032</v>
      </c>
      <c r="AO31" s="57">
        <f t="shared" si="2"/>
        <v>4842</v>
      </c>
      <c r="AP31" s="57">
        <f t="shared" si="2"/>
        <v>411</v>
      </c>
      <c r="AQ31" s="57">
        <f t="shared" si="2"/>
        <v>2572</v>
      </c>
      <c r="AR31" s="57">
        <f t="shared" si="2"/>
        <v>0</v>
      </c>
      <c r="AS31" s="57">
        <f t="shared" si="2"/>
        <v>1416</v>
      </c>
      <c r="AT31" s="57">
        <f t="shared" si="2"/>
        <v>1</v>
      </c>
      <c r="AU31" s="57">
        <f t="shared" si="2"/>
        <v>40</v>
      </c>
      <c r="AV31" s="57">
        <f t="shared" si="2"/>
        <v>35</v>
      </c>
    </row>
    <row r="32" ht="15.75">
      <c r="T32" s="60"/>
    </row>
  </sheetData>
  <sheetProtection/>
  <mergeCells count="52">
    <mergeCell ref="AS2:AS5"/>
    <mergeCell ref="AT2:AT5"/>
    <mergeCell ref="H4:H5"/>
    <mergeCell ref="X4:X5"/>
    <mergeCell ref="AV2:AV5"/>
    <mergeCell ref="AP2:AP5"/>
    <mergeCell ref="AH2:AH5"/>
    <mergeCell ref="AO2:AO5"/>
    <mergeCell ref="AN2:AN5"/>
    <mergeCell ref="AJ2:AJ5"/>
    <mergeCell ref="AL2:AL5"/>
    <mergeCell ref="AM2:AM5"/>
    <mergeCell ref="I4:I5"/>
    <mergeCell ref="G4:G5"/>
    <mergeCell ref="M4:M5"/>
    <mergeCell ref="Q4:Q5"/>
    <mergeCell ref="AI2:AI5"/>
    <mergeCell ref="AC4:AC5"/>
    <mergeCell ref="AG2:AG5"/>
    <mergeCell ref="AF2:AF5"/>
    <mergeCell ref="H2:O3"/>
    <mergeCell ref="O4:O5"/>
    <mergeCell ref="N4:N5"/>
    <mergeCell ref="Y4:Y5"/>
    <mergeCell ref="AE2:AE5"/>
    <mergeCell ref="R4:R5"/>
    <mergeCell ref="P2:AD3"/>
    <mergeCell ref="B4:B5"/>
    <mergeCell ref="C4:C5"/>
    <mergeCell ref="D4:D5"/>
    <mergeCell ref="E4:E5"/>
    <mergeCell ref="F4:F5"/>
    <mergeCell ref="V4:V5"/>
    <mergeCell ref="P4:P5"/>
    <mergeCell ref="L4:L5"/>
    <mergeCell ref="AU2:AU5"/>
    <mergeCell ref="AQ2:AQ5"/>
    <mergeCell ref="AR2:AR5"/>
    <mergeCell ref="A1:AV1"/>
    <mergeCell ref="B2:G3"/>
    <mergeCell ref="A2:A5"/>
    <mergeCell ref="Z4:Z5"/>
    <mergeCell ref="AA4:AA5"/>
    <mergeCell ref="J4:J5"/>
    <mergeCell ref="K4:K5"/>
    <mergeCell ref="AK2:AK5"/>
    <mergeCell ref="W4:W5"/>
    <mergeCell ref="S4:S5"/>
    <mergeCell ref="AB4:AB5"/>
    <mergeCell ref="AD4:AD5"/>
    <mergeCell ref="T4:T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JaninaKomkiene</cp:lastModifiedBy>
  <cp:lastPrinted>2016-02-01T10:55:04Z</cp:lastPrinted>
  <dcterms:created xsi:type="dcterms:W3CDTF">2012-01-09T07:24:49Z</dcterms:created>
  <dcterms:modified xsi:type="dcterms:W3CDTF">2016-02-09T14:19:08Z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